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R:\Marketing\Marketing Department Files\Brand_WPF 2022\Literature_WPF\US\Electrical\"/>
    </mc:Choice>
  </mc:AlternateContent>
  <xr:revisionPtr revIDLastSave="0" documentId="13_ncr:1_{588B3864-4340-4D26-A4AF-FB5D87372F04}" xr6:coauthVersionLast="47" xr6:coauthVersionMax="47" xr10:uidLastSave="{00000000-0000-0000-0000-000000000000}"/>
  <bookViews>
    <workbookView xWindow="12" yWindow="0" windowWidth="23016" windowHeight="13776" xr2:uid="{00000000-000D-0000-FFFF-FFFF00000000}"/>
  </bookViews>
  <sheets>
    <sheet name="Electrical Fittings Price Sheet" sheetId="2" r:id="rId1"/>
  </sheets>
  <definedNames>
    <definedName name="DATA">#REF!</definedName>
    <definedName name="_xlnm.Print_Area" localSheetId="0">'Electrical Fittings Price Sheet'!$A$1:$N$43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G31" i="2"/>
  <c r="G35" i="2"/>
  <c r="G37" i="2"/>
  <c r="G41" i="2"/>
  <c r="G42" i="2"/>
  <c r="G43" i="2"/>
</calcChain>
</file>

<file path=xl/sharedStrings.xml><?xml version="1.0" encoding="utf-8"?>
<sst xmlns="http://schemas.openxmlformats.org/spreadsheetml/2006/main" count="174" uniqueCount="84">
  <si>
    <t>Pictures</t>
  </si>
  <si>
    <t>WLK Part</t>
  </si>
  <si>
    <t>Description</t>
  </si>
  <si>
    <t>Size</t>
  </si>
  <si>
    <t>Wt/Ea.</t>
  </si>
  <si>
    <t>Wt./Box</t>
  </si>
  <si>
    <t>Carton Size (LxWxH)</t>
  </si>
  <si>
    <t>E010050</t>
  </si>
  <si>
    <t>Coupling H X H</t>
  </si>
  <si>
    <t>1/2"</t>
  </si>
  <si>
    <t>11-1/2" x 7-7/16" x 5-1/2"</t>
  </si>
  <si>
    <t>E010075</t>
  </si>
  <si>
    <t>3/4"</t>
  </si>
  <si>
    <t>E010100</t>
  </si>
  <si>
    <t>1"</t>
  </si>
  <si>
    <t>E010125</t>
  </si>
  <si>
    <t>1-1/4"</t>
  </si>
  <si>
    <t>E010150</t>
  </si>
  <si>
    <t>1-1/2"</t>
  </si>
  <si>
    <t>E010200</t>
  </si>
  <si>
    <t>2"</t>
  </si>
  <si>
    <t>15-3/4" x 11-3/4" x 6-5/8"</t>
  </si>
  <si>
    <t>E011050</t>
  </si>
  <si>
    <t>Terminal Adapter H X MIPT</t>
  </si>
  <si>
    <t>11-3/4" x 7-11/16" x 6-1/8"</t>
  </si>
  <si>
    <t>E011075</t>
  </si>
  <si>
    <t>E011100</t>
  </si>
  <si>
    <t>E011125</t>
  </si>
  <si>
    <t>E011150</t>
  </si>
  <si>
    <t>E011200</t>
  </si>
  <si>
    <t>E012050</t>
  </si>
  <si>
    <t>Female Adapter (NPT Tapered Thread) H X FIPT</t>
  </si>
  <si>
    <t>E012075</t>
  </si>
  <si>
    <t>E012100</t>
  </si>
  <si>
    <t>E012150</t>
  </si>
  <si>
    <t>E0140705</t>
  </si>
  <si>
    <t>3/4" X 1/2"</t>
  </si>
  <si>
    <t>8-1/4" x 6-1/4" x 5-5/8"</t>
  </si>
  <si>
    <t>E0141005</t>
  </si>
  <si>
    <t>1" X 1/2"</t>
  </si>
  <si>
    <t>E0141007</t>
  </si>
  <si>
    <t>1" X 3/4"</t>
  </si>
  <si>
    <t>E0141210</t>
  </si>
  <si>
    <t>1-1/4" x 1"</t>
  </si>
  <si>
    <t>E0141510</t>
  </si>
  <si>
    <t>1-1/2" X 1"</t>
  </si>
  <si>
    <t>E533050</t>
  </si>
  <si>
    <t>Access Fitting Type LB (Brass Screws &amp; Inserts)</t>
  </si>
  <si>
    <t>E533075</t>
  </si>
  <si>
    <t>E533100</t>
  </si>
  <si>
    <t>E051444</t>
  </si>
  <si>
    <t>Junction Box w/Gasket (Self-Tapping Screws)</t>
  </si>
  <si>
    <t>4" X 4" x 4"</t>
  </si>
  <si>
    <t>E051664</t>
  </si>
  <si>
    <t>6" X 6"' X 4"</t>
  </si>
  <si>
    <t>16" x 15-1/8" x 12-1/8"</t>
  </si>
  <si>
    <t>E022050</t>
  </si>
  <si>
    <t>E022075</t>
  </si>
  <si>
    <t>E019075</t>
  </si>
  <si>
    <t>E022100</t>
  </si>
  <si>
    <t>15-3/4" x 11-3/4" x 13-1/4"</t>
  </si>
  <si>
    <t>E019100</t>
  </si>
  <si>
    <t>E021050</t>
  </si>
  <si>
    <t>E018050</t>
  </si>
  <si>
    <t>E521075</t>
  </si>
  <si>
    <t>E518075</t>
  </si>
  <si>
    <t>E518100</t>
  </si>
  <si>
    <t>E521125</t>
  </si>
  <si>
    <t>E521150</t>
  </si>
  <si>
    <t>15-3/4" x 11-3/4" x 20-5/8"</t>
  </si>
  <si>
    <t>E521200</t>
  </si>
  <si>
    <t>Pool/Spa Electrical Fittings - Price List</t>
  </si>
  <si>
    <t>Reducer Bushing S X H</t>
  </si>
  <si>
    <t>Elbow 45° - Bell End</t>
  </si>
  <si>
    <t xml:space="preserve">Elbow 90° - Bell End </t>
  </si>
  <si>
    <t>Elbow 45° - Plain End</t>
  </si>
  <si>
    <t>Elbow 90° - Plain End</t>
  </si>
  <si>
    <t>E021100</t>
  </si>
  <si>
    <t>Layer Qty.</t>
  </si>
  <si>
    <t>Box Qty.</t>
  </si>
  <si>
    <t>Pallet Qty.</t>
  </si>
  <si>
    <t>List Price/Ea.</t>
  </si>
  <si>
    <t>ALL PRICES EFFECTIVE:</t>
  </si>
  <si>
    <t>May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</si>
</sst>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&quot;$&quot;#,##0.0000_);[Red]\(&quot;$&quot;#,##0.0000\)"/>
    <numFmt numFmtId="165" formatCode="_(* #,##0_);_(* \(#,##0\);_(* &quot;-&quot;??_);_(@_)"/>
    <numFmt numFmtId="166" formatCode="#,##0.000_);[Red]\(#,##0.000\)"/>
    <numFmt numFmtId="167" formatCode="#,##0.0_);[Red]\(#,##0.0\)"/>
    <numFmt numFmtId="168" formatCode="&quot;$&quot;#,##0.00;\(&quot;$&quot;#,##0.00\)"/>
    <numFmt numFmtId="169" formatCode="[$-409]mmmm\ d\,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Verdana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9" fillId="0" borderId="0"/>
    <xf numFmtId="0" fontId="1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5" xfId="0" applyBorder="1"/>
    <xf numFmtId="169" fontId="6" fillId="0" borderId="0" xfId="0" applyNumberFormat="1" applyFont="1" applyAlignment="1">
      <alignment horizontal="center"/>
    </xf>
    <xf numFmtId="0" fontId="0" fillId="0" borderId="23" xfId="0" applyBorder="1"/>
    <xf numFmtId="0" fontId="0" fillId="0" borderId="6" xfId="0" applyBorder="1"/>
    <xf numFmtId="167" fontId="4" fillId="0" borderId="11" xfId="0" applyNumberFormat="1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67" fontId="4" fillId="0" borderId="16" xfId="0" applyNumberFormat="1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167" fontId="4" fillId="0" borderId="21" xfId="0" applyNumberFormat="1" applyFont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167" fontId="4" fillId="0" borderId="22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66" fontId="4" fillId="0" borderId="27" xfId="0" applyNumberFormat="1" applyFont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166" fontId="4" fillId="0" borderId="29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65" fontId="2" fillId="2" borderId="3" xfId="1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8" fontId="4" fillId="0" borderId="10" xfId="0" applyNumberFormat="1" applyFont="1" applyBorder="1" applyAlignment="1">
      <alignment horizontal="center"/>
    </xf>
    <xf numFmtId="8" fontId="4" fillId="0" borderId="15" xfId="0" applyNumberFormat="1" applyFont="1" applyBorder="1" applyAlignment="1">
      <alignment horizontal="center"/>
    </xf>
    <xf numFmtId="8" fontId="4" fillId="0" borderId="20" xfId="0" applyNumberFormat="1" applyFont="1" applyBorder="1" applyAlignment="1">
      <alignment horizontal="center"/>
    </xf>
    <xf numFmtId="8" fontId="7" fillId="0" borderId="10" xfId="0" applyNumberFormat="1" applyFont="1" applyBorder="1" applyAlignment="1">
      <alignment horizontal="center"/>
    </xf>
    <xf numFmtId="8" fontId="7" fillId="0" borderId="15" xfId="0" applyNumberFormat="1" applyFont="1" applyBorder="1" applyAlignment="1">
      <alignment horizontal="center"/>
    </xf>
    <xf numFmtId="8" fontId="7" fillId="0" borderId="20" xfId="0" applyNumberFormat="1" applyFont="1" applyBorder="1" applyAlignment="1">
      <alignment horizontal="center"/>
    </xf>
    <xf numFmtId="165" fontId="8" fillId="3" borderId="3" xfId="1" applyNumberFormat="1" applyFont="1" applyFill="1" applyBorder="1" applyAlignment="1">
      <alignment horizontal="center" wrapText="1"/>
    </xf>
    <xf numFmtId="165" fontId="8" fillId="3" borderId="4" xfId="1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wrapText="1"/>
    </xf>
    <xf numFmtId="49" fontId="4" fillId="0" borderId="7" xfId="2" applyNumberFormat="1" applyFont="1" applyBorder="1" applyAlignment="1">
      <alignment horizontal="center"/>
    </xf>
    <xf numFmtId="49" fontId="4" fillId="0" borderId="12" xfId="2" applyNumberFormat="1" applyFont="1" applyBorder="1" applyAlignment="1">
      <alignment horizontal="center"/>
    </xf>
    <xf numFmtId="49" fontId="4" fillId="0" borderId="17" xfId="2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0" xfId="4"/>
    <xf numFmtId="0" fontId="11" fillId="0" borderId="0" xfId="4" applyFont="1"/>
    <xf numFmtId="0" fontId="11" fillId="0" borderId="0" xfId="4" applyFont="1" applyAlignment="1">
      <alignment horizontal="left"/>
    </xf>
    <xf numFmtId="0" fontId="11" fillId="0" borderId="0" xfId="4" quotePrefix="1" applyFont="1" applyAlignment="1">
      <alignment horizontal="left"/>
    </xf>
  </cellXfs>
  <cellStyles count="6">
    <cellStyle name="Comma" xfId="1" builtinId="3"/>
    <cellStyle name="Hyperlink" xfId="3" builtinId="8"/>
    <cellStyle name="Normal" xfId="0" builtinId="0"/>
    <cellStyle name="Normal 2" xfId="5" xr:uid="{EE74B4A2-A006-4539-9974-F3C32E48900E}"/>
    <cellStyle name="Normal 2 2 2" xfId="2" xr:uid="{00000000-0005-0000-0000-000003000000}"/>
    <cellStyle name="Normal 3" xfId="4" xr:uid="{A6CFC705-B23C-4E45-ADA1-DBBA49947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238127</xdr:colOff>
      <xdr:row>29</xdr:row>
      <xdr:rowOff>60325</xdr:rowOff>
    </xdr:from>
    <xdr:to>
      <xdr:col>0</xdr:col>
      <xdr:colOff>841119</xdr:colOff>
      <xdr:row>34</xdr:row>
      <xdr:rowOff>2116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7" y="6432550"/>
          <a:ext cx="602992" cy="89005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34</xdr:row>
      <xdr:rowOff>63890</xdr:rowOff>
    </xdr:from>
    <xdr:to>
      <xdr:col>0</xdr:col>
      <xdr:colOff>1037292</xdr:colOff>
      <xdr:row>41</xdr:row>
      <xdr:rowOff>123825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7398140"/>
          <a:ext cx="942042" cy="1393435"/>
        </a:xfrm>
        <a:prstGeom prst="rect">
          <a:avLst/>
        </a:prstGeom>
      </xdr:spPr>
    </xdr:pic>
    <xdr:clientData/>
  </xdr:twoCellAnchor>
  <xdr:twoCellAnchor editAs="oneCell">
    <xdr:from>
      <xdr:col>0</xdr:col>
      <xdr:colOff>55032</xdr:colOff>
      <xdr:row>3</xdr:row>
      <xdr:rowOff>38099</xdr:rowOff>
    </xdr:from>
    <xdr:to>
      <xdr:col>0</xdr:col>
      <xdr:colOff>1036107</xdr:colOff>
      <xdr:row>8</xdr:row>
      <xdr:rowOff>138460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032" y="1481666"/>
          <a:ext cx="981075" cy="101052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9</xdr:row>
      <xdr:rowOff>123825</xdr:rowOff>
    </xdr:from>
    <xdr:to>
      <xdr:col>0</xdr:col>
      <xdr:colOff>1062730</xdr:colOff>
      <xdr:row>14</xdr:row>
      <xdr:rowOff>47723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" y="2638425"/>
          <a:ext cx="948430" cy="876397"/>
        </a:xfrm>
        <a:prstGeom prst="rect">
          <a:avLst/>
        </a:prstGeom>
      </xdr:spPr>
    </xdr:pic>
    <xdr:clientData/>
  </xdr:twoCellAnchor>
  <xdr:twoCellAnchor editAs="oneCell">
    <xdr:from>
      <xdr:col>0</xdr:col>
      <xdr:colOff>171449</xdr:colOff>
      <xdr:row>15</xdr:row>
      <xdr:rowOff>19049</xdr:rowOff>
    </xdr:from>
    <xdr:to>
      <xdr:col>0</xdr:col>
      <xdr:colOff>904875</xdr:colOff>
      <xdr:row>18</xdr:row>
      <xdr:rowOff>186025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1449" y="3686174"/>
          <a:ext cx="733426" cy="742709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19</xdr:row>
      <xdr:rowOff>104775</xdr:rowOff>
    </xdr:from>
    <xdr:to>
      <xdr:col>0</xdr:col>
      <xdr:colOff>1009756</xdr:colOff>
      <xdr:row>23</xdr:row>
      <xdr:rowOff>142988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7650" y="4543425"/>
          <a:ext cx="762106" cy="800212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371476</xdr:colOff>
      <xdr:row>24</xdr:row>
      <xdr:rowOff>28575</xdr:rowOff>
    </xdr:from>
    <xdr:to>
      <xdr:col>0</xdr:col>
      <xdr:colOff>824848</xdr:colOff>
      <xdr:row>26</xdr:row>
      <xdr:rowOff>152401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1476" y="5657850"/>
          <a:ext cx="453372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27</xdr:row>
      <xdr:rowOff>19050</xdr:rowOff>
    </xdr:from>
    <xdr:to>
      <xdr:col>0</xdr:col>
      <xdr:colOff>750030</xdr:colOff>
      <xdr:row>28</xdr:row>
      <xdr:rowOff>180976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9576" y="6229350"/>
          <a:ext cx="340454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R43"/>
  <sheetViews>
    <sheetView tabSelected="1" workbookViewId="0">
      <pane ySplit="3" topLeftCell="A4" activePane="bottomLeft" state="frozen"/>
      <selection pane="bottomLeft" activeCell="G2" sqref="G2:H2"/>
    </sheetView>
  </sheetViews>
  <sheetFormatPr defaultRowHeight="14.4" x14ac:dyDescent="0.3"/>
  <cols>
    <col min="1" max="1" width="15.6640625" customWidth="1"/>
    <col min="2" max="2" width="10.33203125" bestFit="1" customWidth="1"/>
    <col min="3" max="3" width="46.5546875" style="3" customWidth="1"/>
    <col min="4" max="4" width="12.21875" customWidth="1"/>
    <col min="5" max="5" width="7.109375" bestFit="1" customWidth="1"/>
    <col min="6" max="6" width="8.44140625" bestFit="1" customWidth="1"/>
    <col min="7" max="7" width="11.6640625" bestFit="1" customWidth="1"/>
    <col min="8" max="8" width="12.5546875" bestFit="1" customWidth="1"/>
    <col min="9" max="9" width="10.21875" customWidth="1"/>
    <col min="10" max="10" width="10.77734375" customWidth="1"/>
    <col min="11" max="11" width="27.88671875" customWidth="1"/>
    <col min="12" max="12" width="26.88671875" customWidth="1"/>
    <col min="13" max="13" width="27.6640625" customWidth="1"/>
    <col min="14" max="14" width="27.88671875" bestFit="1" customWidth="1"/>
    <col min="16" max="16" width="7.33203125" customWidth="1"/>
    <col min="17" max="17" width="10.5546875" hidden="1" customWidth="1"/>
    <col min="18" max="18" width="5" hidden="1" customWidth="1"/>
  </cols>
  <sheetData>
    <row r="1" spans="1:15" ht="21.75" customHeight="1" x14ac:dyDescent="0.3">
      <c r="A1" s="56" t="s">
        <v>71</v>
      </c>
      <c r="B1" s="56"/>
      <c r="C1" s="55"/>
      <c r="D1" s="57" t="s">
        <v>82</v>
      </c>
      <c r="E1" s="58" t="s">
        <v>83</v>
      </c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6.2" thickBot="1" x14ac:dyDescent="0.35">
      <c r="A2" s="52"/>
      <c r="B2" s="53"/>
      <c r="D2" s="1"/>
      <c r="E2" s="1"/>
      <c r="F2" s="1"/>
      <c r="G2" s="54"/>
      <c r="H2" s="54"/>
      <c r="J2" s="2"/>
      <c r="K2" s="2"/>
      <c r="L2" s="2"/>
      <c r="N2" s="6"/>
    </row>
    <row r="3" spans="1:15" ht="15" thickBot="1" x14ac:dyDescent="0.35">
      <c r="A3" s="4" t="s">
        <v>0</v>
      </c>
      <c r="B3" s="33" t="s">
        <v>1</v>
      </c>
      <c r="C3" s="29" t="s">
        <v>2</v>
      </c>
      <c r="D3" s="30" t="s">
        <v>3</v>
      </c>
      <c r="E3" s="31" t="s">
        <v>4</v>
      </c>
      <c r="F3" s="32" t="s">
        <v>5</v>
      </c>
      <c r="G3" s="28" t="s">
        <v>81</v>
      </c>
      <c r="H3" s="43" t="s">
        <v>79</v>
      </c>
      <c r="I3" s="44" t="s">
        <v>78</v>
      </c>
      <c r="J3" s="44" t="s">
        <v>80</v>
      </c>
      <c r="K3" s="45" t="s">
        <v>6</v>
      </c>
      <c r="L3" s="3"/>
    </row>
    <row r="4" spans="1:15" x14ac:dyDescent="0.3">
      <c r="A4" s="7"/>
      <c r="B4" s="46" t="s">
        <v>7</v>
      </c>
      <c r="C4" s="34" t="s">
        <v>8</v>
      </c>
      <c r="D4" s="19" t="s">
        <v>9</v>
      </c>
      <c r="E4" s="23">
        <v>2.8000000000000001E-2</v>
      </c>
      <c r="F4" s="9">
        <v>5.6000000000000005</v>
      </c>
      <c r="G4" s="37">
        <v>0.98809999999999998</v>
      </c>
      <c r="H4" s="10">
        <v>200</v>
      </c>
      <c r="I4" s="11">
        <v>20</v>
      </c>
      <c r="J4" s="11">
        <v>120</v>
      </c>
      <c r="K4" s="19" t="s">
        <v>10</v>
      </c>
    </row>
    <row r="5" spans="1:15" x14ac:dyDescent="0.3">
      <c r="A5" s="5"/>
      <c r="B5" s="47" t="s">
        <v>11</v>
      </c>
      <c r="C5" s="35" t="s">
        <v>8</v>
      </c>
      <c r="D5" s="20" t="s">
        <v>12</v>
      </c>
      <c r="E5" s="24">
        <v>3.5999999999999997E-2</v>
      </c>
      <c r="F5" s="12">
        <v>4.5</v>
      </c>
      <c r="G5" s="38">
        <v>1.2193000000000001</v>
      </c>
      <c r="H5" s="13">
        <v>125</v>
      </c>
      <c r="I5" s="14">
        <v>20</v>
      </c>
      <c r="J5" s="14">
        <v>100</v>
      </c>
      <c r="K5" s="20" t="s">
        <v>10</v>
      </c>
    </row>
    <row r="6" spans="1:15" x14ac:dyDescent="0.3">
      <c r="A6" s="5"/>
      <c r="B6" s="47" t="s">
        <v>13</v>
      </c>
      <c r="C6" s="35" t="s">
        <v>8</v>
      </c>
      <c r="D6" s="20" t="s">
        <v>14</v>
      </c>
      <c r="E6" s="24">
        <v>6.13E-2</v>
      </c>
      <c r="F6" s="12">
        <v>4.2910000000000004</v>
      </c>
      <c r="G6" s="38">
        <v>1.8781999999999999</v>
      </c>
      <c r="H6" s="13">
        <v>70</v>
      </c>
      <c r="I6" s="14">
        <v>20</v>
      </c>
      <c r="J6" s="14">
        <v>120</v>
      </c>
      <c r="K6" s="20" t="s">
        <v>10</v>
      </c>
    </row>
    <row r="7" spans="1:15" x14ac:dyDescent="0.3">
      <c r="A7" s="5"/>
      <c r="B7" s="47" t="s">
        <v>15</v>
      </c>
      <c r="C7" s="35" t="s">
        <v>8</v>
      </c>
      <c r="D7" s="20" t="s">
        <v>16</v>
      </c>
      <c r="E7" s="24">
        <v>7.5999999999999998E-2</v>
      </c>
      <c r="F7" s="12">
        <v>3.04</v>
      </c>
      <c r="G7" s="38">
        <v>2.5043000000000002</v>
      </c>
      <c r="H7" s="13">
        <v>40</v>
      </c>
      <c r="I7" s="14">
        <v>20</v>
      </c>
      <c r="J7" s="14">
        <v>120</v>
      </c>
      <c r="K7" s="20" t="s">
        <v>10</v>
      </c>
    </row>
    <row r="8" spans="1:15" x14ac:dyDescent="0.3">
      <c r="A8" s="5"/>
      <c r="B8" s="47" t="s">
        <v>17</v>
      </c>
      <c r="C8" s="35" t="s">
        <v>8</v>
      </c>
      <c r="D8" s="20" t="s">
        <v>18</v>
      </c>
      <c r="E8" s="24">
        <v>0.104</v>
      </c>
      <c r="F8" s="12">
        <v>3.1199999999999997</v>
      </c>
      <c r="G8" s="38">
        <v>3.4947000000000004</v>
      </c>
      <c r="H8" s="13">
        <v>30</v>
      </c>
      <c r="I8" s="14">
        <v>20</v>
      </c>
      <c r="J8" s="14">
        <v>100</v>
      </c>
      <c r="K8" s="20" t="s">
        <v>10</v>
      </c>
    </row>
    <row r="9" spans="1:15" ht="15" thickBot="1" x14ac:dyDescent="0.35">
      <c r="A9" s="8"/>
      <c r="B9" s="48" t="s">
        <v>19</v>
      </c>
      <c r="C9" s="36" t="s">
        <v>8</v>
      </c>
      <c r="D9" s="21" t="s">
        <v>20</v>
      </c>
      <c r="E9" s="25">
        <v>0.16400000000000001</v>
      </c>
      <c r="F9" s="15">
        <v>6.5600000000000005</v>
      </c>
      <c r="G9" s="38">
        <v>4.5483000000000002</v>
      </c>
      <c r="H9" s="16">
        <v>40</v>
      </c>
      <c r="I9" s="17">
        <v>10</v>
      </c>
      <c r="J9" s="17">
        <v>50</v>
      </c>
      <c r="K9" s="21" t="s">
        <v>21</v>
      </c>
    </row>
    <row r="10" spans="1:15" x14ac:dyDescent="0.3">
      <c r="A10" s="7"/>
      <c r="B10" s="46" t="s">
        <v>22</v>
      </c>
      <c r="C10" s="34" t="s">
        <v>23</v>
      </c>
      <c r="D10" s="19" t="s">
        <v>9</v>
      </c>
      <c r="E10" s="23">
        <v>0.02</v>
      </c>
      <c r="F10" s="9">
        <v>4</v>
      </c>
      <c r="G10" s="37">
        <v>1.3143</v>
      </c>
      <c r="H10" s="10">
        <v>200</v>
      </c>
      <c r="I10" s="11">
        <v>20</v>
      </c>
      <c r="J10" s="11">
        <v>120</v>
      </c>
      <c r="K10" s="19" t="s">
        <v>24</v>
      </c>
    </row>
    <row r="11" spans="1:15" x14ac:dyDescent="0.3">
      <c r="A11" s="5"/>
      <c r="B11" s="47" t="s">
        <v>25</v>
      </c>
      <c r="C11" s="35" t="s">
        <v>23</v>
      </c>
      <c r="D11" s="20" t="s">
        <v>12</v>
      </c>
      <c r="E11" s="24">
        <v>2.7E-2</v>
      </c>
      <c r="F11" s="12">
        <v>3.375</v>
      </c>
      <c r="G11" s="38">
        <v>2.3260000000000001</v>
      </c>
      <c r="H11" s="13">
        <v>125</v>
      </c>
      <c r="I11" s="14">
        <v>20</v>
      </c>
      <c r="J11" s="14">
        <v>120</v>
      </c>
      <c r="K11" s="20" t="s">
        <v>10</v>
      </c>
    </row>
    <row r="12" spans="1:15" x14ac:dyDescent="0.3">
      <c r="A12" s="5"/>
      <c r="B12" s="47" t="s">
        <v>26</v>
      </c>
      <c r="C12" s="35" t="s">
        <v>23</v>
      </c>
      <c r="D12" s="20" t="s">
        <v>14</v>
      </c>
      <c r="E12" s="24">
        <v>4.4999999999999998E-2</v>
      </c>
      <c r="F12" s="12">
        <v>3.15</v>
      </c>
      <c r="G12" s="38">
        <v>2.9345999999999997</v>
      </c>
      <c r="H12" s="13">
        <v>70</v>
      </c>
      <c r="I12" s="14">
        <v>20</v>
      </c>
      <c r="J12" s="14">
        <v>120</v>
      </c>
      <c r="K12" s="20" t="s">
        <v>10</v>
      </c>
    </row>
    <row r="13" spans="1:15" x14ac:dyDescent="0.3">
      <c r="A13" s="5"/>
      <c r="B13" s="47" t="s">
        <v>27</v>
      </c>
      <c r="C13" s="35" t="s">
        <v>23</v>
      </c>
      <c r="D13" s="20" t="s">
        <v>16</v>
      </c>
      <c r="E13" s="24">
        <v>6.8000000000000005E-2</v>
      </c>
      <c r="F13" s="12">
        <v>2.72</v>
      </c>
      <c r="G13" s="38">
        <v>3.7743000000000002</v>
      </c>
      <c r="H13" s="13">
        <v>40</v>
      </c>
      <c r="I13" s="14">
        <v>20</v>
      </c>
      <c r="J13" s="14">
        <v>120</v>
      </c>
      <c r="K13" s="20" t="s">
        <v>10</v>
      </c>
    </row>
    <row r="14" spans="1:15" x14ac:dyDescent="0.3">
      <c r="A14" s="5"/>
      <c r="B14" s="47" t="s">
        <v>28</v>
      </c>
      <c r="C14" s="35" t="s">
        <v>23</v>
      </c>
      <c r="D14" s="20" t="s">
        <v>18</v>
      </c>
      <c r="E14" s="24">
        <v>0.08</v>
      </c>
      <c r="F14" s="12">
        <v>2.4</v>
      </c>
      <c r="G14" s="38">
        <v>4.5516000000000005</v>
      </c>
      <c r="H14" s="13">
        <v>30</v>
      </c>
      <c r="I14" s="14">
        <v>20</v>
      </c>
      <c r="J14" s="14">
        <v>100</v>
      </c>
      <c r="K14" s="20" t="s">
        <v>24</v>
      </c>
    </row>
    <row r="15" spans="1:15" ht="15" thickBot="1" x14ac:dyDescent="0.35">
      <c r="A15" s="8"/>
      <c r="B15" s="48" t="s">
        <v>29</v>
      </c>
      <c r="C15" s="36" t="s">
        <v>23</v>
      </c>
      <c r="D15" s="21" t="s">
        <v>20</v>
      </c>
      <c r="E15" s="25">
        <v>0.13300000000000001</v>
      </c>
      <c r="F15" s="18">
        <v>5.32</v>
      </c>
      <c r="G15" s="39">
        <v>6.5423</v>
      </c>
      <c r="H15" s="16">
        <v>40</v>
      </c>
      <c r="I15" s="17">
        <v>20</v>
      </c>
      <c r="J15" s="17">
        <v>120</v>
      </c>
      <c r="K15" s="21" t="s">
        <v>10</v>
      </c>
    </row>
    <row r="16" spans="1:15" x14ac:dyDescent="0.3">
      <c r="A16" s="7"/>
      <c r="B16" s="46" t="s">
        <v>30</v>
      </c>
      <c r="C16" s="34" t="s">
        <v>31</v>
      </c>
      <c r="D16" s="19" t="s">
        <v>9</v>
      </c>
      <c r="E16" s="23">
        <v>2.5999999999999999E-2</v>
      </c>
      <c r="F16" s="9">
        <v>5.2</v>
      </c>
      <c r="G16" s="37">
        <v>1.4961000000000002</v>
      </c>
      <c r="H16" s="10">
        <v>200</v>
      </c>
      <c r="I16" s="11">
        <v>20</v>
      </c>
      <c r="J16" s="11">
        <v>120</v>
      </c>
      <c r="K16" s="19" t="s">
        <v>10</v>
      </c>
    </row>
    <row r="17" spans="1:11" x14ac:dyDescent="0.3">
      <c r="A17" s="5"/>
      <c r="B17" s="47" t="s">
        <v>32</v>
      </c>
      <c r="C17" s="35" t="s">
        <v>31</v>
      </c>
      <c r="D17" s="20" t="s">
        <v>12</v>
      </c>
      <c r="E17" s="24">
        <v>4.7899999999999998E-2</v>
      </c>
      <c r="F17" s="12">
        <v>5.9874999999999998</v>
      </c>
      <c r="G17" s="38">
        <v>2.4778000000000002</v>
      </c>
      <c r="H17" s="13">
        <v>125</v>
      </c>
      <c r="I17" s="14">
        <v>20</v>
      </c>
      <c r="J17" s="14">
        <v>120</v>
      </c>
      <c r="K17" s="20" t="s">
        <v>10</v>
      </c>
    </row>
    <row r="18" spans="1:11" x14ac:dyDescent="0.3">
      <c r="A18" s="5"/>
      <c r="B18" s="47" t="s">
        <v>33</v>
      </c>
      <c r="C18" s="35" t="s">
        <v>31</v>
      </c>
      <c r="D18" s="20" t="s">
        <v>14</v>
      </c>
      <c r="E18" s="24">
        <v>6.6000000000000003E-2</v>
      </c>
      <c r="F18" s="12">
        <v>4.62</v>
      </c>
      <c r="G18" s="38">
        <v>3.3500999999999999</v>
      </c>
      <c r="H18" s="13">
        <v>70</v>
      </c>
      <c r="I18" s="14">
        <v>20</v>
      </c>
      <c r="J18" s="14">
        <v>120</v>
      </c>
      <c r="K18" s="20" t="s">
        <v>10</v>
      </c>
    </row>
    <row r="19" spans="1:11" ht="15" thickBot="1" x14ac:dyDescent="0.35">
      <c r="A19" s="8"/>
      <c r="B19" s="48" t="s">
        <v>34</v>
      </c>
      <c r="C19" s="36" t="s">
        <v>31</v>
      </c>
      <c r="D19" s="21" t="s">
        <v>18</v>
      </c>
      <c r="E19" s="25">
        <v>0.1444</v>
      </c>
      <c r="F19" s="15">
        <v>4.3319999999999999</v>
      </c>
      <c r="G19" s="38">
        <v>4.7658999999999994</v>
      </c>
      <c r="H19" s="16">
        <v>30</v>
      </c>
      <c r="I19" s="17">
        <v>20</v>
      </c>
      <c r="J19" s="17">
        <v>120</v>
      </c>
      <c r="K19" s="21" t="s">
        <v>10</v>
      </c>
    </row>
    <row r="20" spans="1:11" x14ac:dyDescent="0.3">
      <c r="A20" s="7"/>
      <c r="B20" s="46" t="s">
        <v>35</v>
      </c>
      <c r="C20" s="34" t="s">
        <v>72</v>
      </c>
      <c r="D20" s="19" t="s">
        <v>36</v>
      </c>
      <c r="E20" s="23">
        <v>2.2499999999999999E-2</v>
      </c>
      <c r="F20" s="9">
        <v>2.25</v>
      </c>
      <c r="G20" s="37">
        <v>6.7330999999999994</v>
      </c>
      <c r="H20" s="10">
        <v>100</v>
      </c>
      <c r="I20" s="11">
        <v>30</v>
      </c>
      <c r="J20" s="11">
        <v>180</v>
      </c>
      <c r="K20" s="19" t="s">
        <v>37</v>
      </c>
    </row>
    <row r="21" spans="1:11" x14ac:dyDescent="0.3">
      <c r="A21" s="5"/>
      <c r="B21" s="47" t="s">
        <v>38</v>
      </c>
      <c r="C21" s="35" t="s">
        <v>72</v>
      </c>
      <c r="D21" s="20" t="s">
        <v>39</v>
      </c>
      <c r="E21" s="24">
        <v>2.3E-2</v>
      </c>
      <c r="F21" s="12">
        <v>6.8999999999999995</v>
      </c>
      <c r="G21" s="38">
        <v>15.183</v>
      </c>
      <c r="H21" s="13">
        <v>300</v>
      </c>
      <c r="I21" s="14">
        <v>10</v>
      </c>
      <c r="J21" s="14">
        <v>60</v>
      </c>
      <c r="K21" s="20" t="s">
        <v>21</v>
      </c>
    </row>
    <row r="22" spans="1:11" x14ac:dyDescent="0.3">
      <c r="A22" s="5"/>
      <c r="B22" s="47" t="s">
        <v>40</v>
      </c>
      <c r="C22" s="35" t="s">
        <v>72</v>
      </c>
      <c r="D22" s="20" t="s">
        <v>41</v>
      </c>
      <c r="E22" s="24">
        <v>2.3199999999999998E-2</v>
      </c>
      <c r="F22" s="12">
        <v>2.3199999999999998</v>
      </c>
      <c r="G22" s="38">
        <v>15.519600000000001</v>
      </c>
      <c r="H22" s="13">
        <v>100</v>
      </c>
      <c r="I22" s="14">
        <v>30</v>
      </c>
      <c r="J22" s="14">
        <v>210</v>
      </c>
      <c r="K22" s="20" t="s">
        <v>37</v>
      </c>
    </row>
    <row r="23" spans="1:11" x14ac:dyDescent="0.3">
      <c r="A23" s="5"/>
      <c r="B23" s="47" t="s">
        <v>42</v>
      </c>
      <c r="C23" s="35" t="s">
        <v>72</v>
      </c>
      <c r="D23" s="20" t="s">
        <v>43</v>
      </c>
      <c r="E23" s="24">
        <v>4.4999999999999998E-2</v>
      </c>
      <c r="F23" s="12">
        <v>2.25</v>
      </c>
      <c r="G23" s="38">
        <v>20.202999999999999</v>
      </c>
      <c r="H23" s="13">
        <v>50</v>
      </c>
      <c r="I23" s="14">
        <v>20</v>
      </c>
      <c r="J23" s="14">
        <v>60</v>
      </c>
      <c r="K23" s="20" t="s">
        <v>10</v>
      </c>
    </row>
    <row r="24" spans="1:11" ht="15" thickBot="1" x14ac:dyDescent="0.35">
      <c r="A24" s="8"/>
      <c r="B24" s="48" t="s">
        <v>44</v>
      </c>
      <c r="C24" s="36" t="s">
        <v>72</v>
      </c>
      <c r="D24" s="21" t="s">
        <v>45</v>
      </c>
      <c r="E24" s="25">
        <v>8.7499999999999994E-2</v>
      </c>
      <c r="F24" s="18">
        <v>4.375</v>
      </c>
      <c r="G24" s="39">
        <v>21.581</v>
      </c>
      <c r="H24" s="16">
        <v>50</v>
      </c>
      <c r="I24" s="17">
        <v>20</v>
      </c>
      <c r="J24" s="17">
        <v>60</v>
      </c>
      <c r="K24" s="21" t="s">
        <v>24</v>
      </c>
    </row>
    <row r="25" spans="1:11" x14ac:dyDescent="0.3">
      <c r="A25" s="7"/>
      <c r="B25" s="49" t="s">
        <v>46</v>
      </c>
      <c r="C25" s="34" t="s">
        <v>47</v>
      </c>
      <c r="D25" s="19" t="s">
        <v>9</v>
      </c>
      <c r="E25" s="23">
        <v>0.19</v>
      </c>
      <c r="F25" s="9">
        <v>4.75</v>
      </c>
      <c r="G25" s="37">
        <v>25.76</v>
      </c>
      <c r="H25" s="10">
        <v>25</v>
      </c>
      <c r="I25" s="11">
        <v>20</v>
      </c>
      <c r="J25" s="11">
        <v>120</v>
      </c>
      <c r="K25" s="19" t="s">
        <v>24</v>
      </c>
    </row>
    <row r="26" spans="1:11" x14ac:dyDescent="0.3">
      <c r="A26" s="5"/>
      <c r="B26" s="50" t="s">
        <v>48</v>
      </c>
      <c r="C26" s="35" t="s">
        <v>47</v>
      </c>
      <c r="D26" s="20" t="s">
        <v>12</v>
      </c>
      <c r="E26" s="24">
        <v>0.26</v>
      </c>
      <c r="F26" s="12">
        <v>6.5</v>
      </c>
      <c r="G26" s="38">
        <v>35.3613</v>
      </c>
      <c r="H26" s="13">
        <v>25</v>
      </c>
      <c r="I26" s="14">
        <v>20</v>
      </c>
      <c r="J26" s="14">
        <v>120</v>
      </c>
      <c r="K26" s="20" t="s">
        <v>24</v>
      </c>
    </row>
    <row r="27" spans="1:11" ht="15" thickBot="1" x14ac:dyDescent="0.35">
      <c r="A27" s="8"/>
      <c r="B27" s="51" t="s">
        <v>49</v>
      </c>
      <c r="C27" s="36" t="s">
        <v>47</v>
      </c>
      <c r="D27" s="21" t="s">
        <v>14</v>
      </c>
      <c r="E27" s="25">
        <v>0.37</v>
      </c>
      <c r="F27" s="15">
        <v>5.55</v>
      </c>
      <c r="G27" s="38">
        <v>37.561399999999999</v>
      </c>
      <c r="H27" s="16">
        <v>15</v>
      </c>
      <c r="I27" s="17">
        <v>20</v>
      </c>
      <c r="J27" s="17">
        <v>120</v>
      </c>
      <c r="K27" s="21" t="s">
        <v>24</v>
      </c>
    </row>
    <row r="28" spans="1:11" x14ac:dyDescent="0.3">
      <c r="A28" s="7"/>
      <c r="B28" s="46" t="s">
        <v>50</v>
      </c>
      <c r="C28" s="34" t="s">
        <v>51</v>
      </c>
      <c r="D28" s="19" t="s">
        <v>52</v>
      </c>
      <c r="E28" s="23">
        <v>1.3503000000000001</v>
      </c>
      <c r="F28" s="9">
        <v>13.503</v>
      </c>
      <c r="G28" s="37">
        <v>110.79340000000001</v>
      </c>
      <c r="H28" s="10">
        <v>10</v>
      </c>
      <c r="I28" s="11">
        <v>10</v>
      </c>
      <c r="J28" s="11">
        <v>50</v>
      </c>
      <c r="K28" s="19" t="s">
        <v>21</v>
      </c>
    </row>
    <row r="29" spans="1:11" ht="15" thickBot="1" x14ac:dyDescent="0.35">
      <c r="A29" s="8"/>
      <c r="B29" s="48" t="s">
        <v>53</v>
      </c>
      <c r="C29" s="36" t="s">
        <v>51</v>
      </c>
      <c r="D29" s="21" t="s">
        <v>54</v>
      </c>
      <c r="E29" s="25">
        <v>2.3813</v>
      </c>
      <c r="F29" s="18">
        <v>23.812999999999999</v>
      </c>
      <c r="G29" s="39">
        <v>135.6311</v>
      </c>
      <c r="H29" s="16">
        <v>10</v>
      </c>
      <c r="I29" s="17">
        <v>6</v>
      </c>
      <c r="J29" s="17">
        <v>18</v>
      </c>
      <c r="K29" s="21" t="s">
        <v>55</v>
      </c>
    </row>
    <row r="30" spans="1:11" x14ac:dyDescent="0.3">
      <c r="A30" s="7"/>
      <c r="B30" s="49" t="s">
        <v>56</v>
      </c>
      <c r="C30" s="34" t="s">
        <v>73</v>
      </c>
      <c r="D30" s="19" t="s">
        <v>9</v>
      </c>
      <c r="E30" s="23">
        <v>0.1</v>
      </c>
      <c r="F30" s="9">
        <v>5</v>
      </c>
      <c r="G30" s="40">
        <f>(999.9/100)*0.751806</f>
        <v>7.5173081939999999</v>
      </c>
      <c r="H30" s="10">
        <v>50</v>
      </c>
      <c r="I30" s="11">
        <v>20</v>
      </c>
      <c r="J30" s="11">
        <v>120</v>
      </c>
      <c r="K30" s="19" t="s">
        <v>24</v>
      </c>
    </row>
    <row r="31" spans="1:11" x14ac:dyDescent="0.3">
      <c r="A31" s="5"/>
      <c r="B31" s="50" t="s">
        <v>57</v>
      </c>
      <c r="C31" s="35" t="s">
        <v>73</v>
      </c>
      <c r="D31" s="20" t="s">
        <v>12</v>
      </c>
      <c r="E31" s="24">
        <v>0.14000000000000001</v>
      </c>
      <c r="F31" s="12">
        <v>3.5000000000000004</v>
      </c>
      <c r="G31" s="41">
        <f>(1142.75/100)*0.751806</f>
        <v>8.5912630649999997</v>
      </c>
      <c r="H31" s="13">
        <v>25</v>
      </c>
      <c r="I31" s="14">
        <v>20</v>
      </c>
      <c r="J31" s="14">
        <v>120</v>
      </c>
      <c r="K31" s="20" t="s">
        <v>24</v>
      </c>
    </row>
    <row r="32" spans="1:11" x14ac:dyDescent="0.3">
      <c r="A32" s="5"/>
      <c r="B32" s="47" t="s">
        <v>58</v>
      </c>
      <c r="C32" s="35" t="s">
        <v>75</v>
      </c>
      <c r="D32" s="20" t="s">
        <v>12</v>
      </c>
      <c r="E32" s="24">
        <v>0.14000000000000001</v>
      </c>
      <c r="F32" s="12">
        <v>3.5000000000000004</v>
      </c>
      <c r="G32" s="41">
        <v>6.7</v>
      </c>
      <c r="H32" s="13">
        <v>25</v>
      </c>
      <c r="I32" s="14">
        <v>20</v>
      </c>
      <c r="J32" s="14">
        <v>120</v>
      </c>
      <c r="K32" s="20" t="s">
        <v>24</v>
      </c>
    </row>
    <row r="33" spans="1:11" x14ac:dyDescent="0.3">
      <c r="A33" s="5"/>
      <c r="B33" s="50" t="s">
        <v>59</v>
      </c>
      <c r="C33" s="35" t="s">
        <v>73</v>
      </c>
      <c r="D33" s="20" t="s">
        <v>14</v>
      </c>
      <c r="E33" s="24">
        <v>0.24</v>
      </c>
      <c r="F33" s="12">
        <v>4.8</v>
      </c>
      <c r="G33" s="41">
        <v>12.69</v>
      </c>
      <c r="H33" s="13">
        <v>20</v>
      </c>
      <c r="I33" s="14">
        <v>10</v>
      </c>
      <c r="J33" s="14">
        <v>60</v>
      </c>
      <c r="K33" s="20" t="s">
        <v>60</v>
      </c>
    </row>
    <row r="34" spans="1:11" ht="15" thickBot="1" x14ac:dyDescent="0.35">
      <c r="A34" s="8"/>
      <c r="B34" s="48" t="s">
        <v>61</v>
      </c>
      <c r="C34" s="36" t="s">
        <v>75</v>
      </c>
      <c r="D34" s="26" t="s">
        <v>14</v>
      </c>
      <c r="E34" s="25">
        <v>0.24</v>
      </c>
      <c r="F34" s="15">
        <v>4.8</v>
      </c>
      <c r="G34" s="41">
        <v>9.4600000000000009</v>
      </c>
      <c r="H34" s="16">
        <v>20</v>
      </c>
      <c r="I34" s="17">
        <v>10</v>
      </c>
      <c r="J34" s="17">
        <v>60</v>
      </c>
      <c r="K34" s="22" t="s">
        <v>60</v>
      </c>
    </row>
    <row r="35" spans="1:11" x14ac:dyDescent="0.3">
      <c r="A35" s="7"/>
      <c r="B35" s="49" t="s">
        <v>62</v>
      </c>
      <c r="C35" s="34" t="s">
        <v>74</v>
      </c>
      <c r="D35" s="19" t="s">
        <v>9</v>
      </c>
      <c r="E35" s="23">
        <v>0.16</v>
      </c>
      <c r="F35" s="9">
        <v>5.6000000000000005</v>
      </c>
      <c r="G35" s="40">
        <f>(929.23/100)*0.751806</f>
        <v>6.9860068938000008</v>
      </c>
      <c r="H35" s="10">
        <v>35</v>
      </c>
      <c r="I35" s="11">
        <v>20</v>
      </c>
      <c r="J35" s="11">
        <v>120</v>
      </c>
      <c r="K35" s="19" t="s">
        <v>24</v>
      </c>
    </row>
    <row r="36" spans="1:11" x14ac:dyDescent="0.3">
      <c r="A36" s="5"/>
      <c r="B36" s="47" t="s">
        <v>63</v>
      </c>
      <c r="C36" s="35" t="s">
        <v>76</v>
      </c>
      <c r="D36" s="20" t="s">
        <v>9</v>
      </c>
      <c r="E36" s="24">
        <v>0.16</v>
      </c>
      <c r="F36" s="12">
        <v>8</v>
      </c>
      <c r="G36" s="41">
        <v>5.4492000000000003</v>
      </c>
      <c r="H36" s="13">
        <v>50</v>
      </c>
      <c r="I36" s="14">
        <v>20</v>
      </c>
      <c r="J36" s="14">
        <v>84</v>
      </c>
      <c r="K36" s="20" t="s">
        <v>24</v>
      </c>
    </row>
    <row r="37" spans="1:11" x14ac:dyDescent="0.3">
      <c r="A37" s="5"/>
      <c r="B37" s="50" t="s">
        <v>64</v>
      </c>
      <c r="C37" s="35" t="s">
        <v>74</v>
      </c>
      <c r="D37" s="20" t="s">
        <v>12</v>
      </c>
      <c r="E37" s="24">
        <v>0.21</v>
      </c>
      <c r="F37" s="12">
        <v>10.5</v>
      </c>
      <c r="G37" s="41">
        <f>(1069.07/100)*0.751806</f>
        <v>8.0373324041999989</v>
      </c>
      <c r="H37" s="13">
        <v>50</v>
      </c>
      <c r="I37" s="14">
        <v>10</v>
      </c>
      <c r="J37" s="14">
        <v>60</v>
      </c>
      <c r="K37" s="20" t="s">
        <v>21</v>
      </c>
    </row>
    <row r="38" spans="1:11" x14ac:dyDescent="0.3">
      <c r="A38" s="5"/>
      <c r="B38" s="47" t="s">
        <v>65</v>
      </c>
      <c r="C38" s="35" t="s">
        <v>76</v>
      </c>
      <c r="D38" s="20" t="s">
        <v>12</v>
      </c>
      <c r="E38" s="24">
        <v>0.21</v>
      </c>
      <c r="F38" s="12">
        <v>10.5</v>
      </c>
      <c r="G38" s="41">
        <v>6.2694000000000001</v>
      </c>
      <c r="H38" s="13">
        <v>50</v>
      </c>
      <c r="I38" s="14">
        <v>10</v>
      </c>
      <c r="J38" s="14">
        <v>60</v>
      </c>
      <c r="K38" s="20" t="s">
        <v>21</v>
      </c>
    </row>
    <row r="39" spans="1:11" x14ac:dyDescent="0.3">
      <c r="A39" s="5"/>
      <c r="B39" s="47" t="s">
        <v>77</v>
      </c>
      <c r="C39" s="35" t="s">
        <v>74</v>
      </c>
      <c r="D39" s="27" t="s">
        <v>14</v>
      </c>
      <c r="E39" s="24">
        <v>0.42</v>
      </c>
      <c r="F39" s="12">
        <v>10.5</v>
      </c>
      <c r="G39" s="41">
        <v>12.69</v>
      </c>
      <c r="H39" s="13">
        <v>25</v>
      </c>
      <c r="I39" s="14">
        <v>10</v>
      </c>
      <c r="J39" s="14">
        <v>60</v>
      </c>
      <c r="K39" s="20" t="s">
        <v>21</v>
      </c>
    </row>
    <row r="40" spans="1:11" x14ac:dyDescent="0.3">
      <c r="A40" s="5"/>
      <c r="B40" s="47" t="s">
        <v>66</v>
      </c>
      <c r="C40" s="35" t="s">
        <v>76</v>
      </c>
      <c r="D40" s="27" t="s">
        <v>14</v>
      </c>
      <c r="E40" s="24">
        <v>0.42</v>
      </c>
      <c r="F40" s="12">
        <v>10.5</v>
      </c>
      <c r="G40" s="41">
        <v>9.4600000000000009</v>
      </c>
      <c r="H40" s="13">
        <v>25</v>
      </c>
      <c r="I40" s="14">
        <v>10</v>
      </c>
      <c r="J40" s="14">
        <v>60</v>
      </c>
      <c r="K40" s="20" t="s">
        <v>21</v>
      </c>
    </row>
    <row r="41" spans="1:11" x14ac:dyDescent="0.3">
      <c r="A41" s="5"/>
      <c r="B41" s="47" t="s">
        <v>67</v>
      </c>
      <c r="C41" s="35" t="s">
        <v>74</v>
      </c>
      <c r="D41" s="20" t="s">
        <v>16</v>
      </c>
      <c r="E41" s="24">
        <v>0.65</v>
      </c>
      <c r="F41" s="12">
        <v>13</v>
      </c>
      <c r="G41" s="41">
        <f>(2308.04/100)*0.751806</f>
        <v>17.3519832024</v>
      </c>
      <c r="H41" s="13">
        <v>20</v>
      </c>
      <c r="I41" s="14">
        <v>10</v>
      </c>
      <c r="J41" s="14">
        <v>30</v>
      </c>
      <c r="K41" s="20" t="s">
        <v>60</v>
      </c>
    </row>
    <row r="42" spans="1:11" x14ac:dyDescent="0.3">
      <c r="A42" s="5"/>
      <c r="B42" s="47" t="s">
        <v>68</v>
      </c>
      <c r="C42" s="35" t="s">
        <v>74</v>
      </c>
      <c r="D42" s="20" t="s">
        <v>18</v>
      </c>
      <c r="E42" s="24">
        <v>0.84</v>
      </c>
      <c r="F42" s="12">
        <v>12.6</v>
      </c>
      <c r="G42" s="41">
        <f>(3267.35/100)*0.751806</f>
        <v>24.564133340999998</v>
      </c>
      <c r="H42" s="13">
        <v>15</v>
      </c>
      <c r="I42" s="14">
        <v>10</v>
      </c>
      <c r="J42" s="14">
        <v>20</v>
      </c>
      <c r="K42" s="20" t="s">
        <v>69</v>
      </c>
    </row>
    <row r="43" spans="1:11" ht="15" thickBot="1" x14ac:dyDescent="0.35">
      <c r="A43" s="8"/>
      <c r="B43" s="48" t="s">
        <v>70</v>
      </c>
      <c r="C43" s="36" t="s">
        <v>74</v>
      </c>
      <c r="D43" s="21" t="s">
        <v>20</v>
      </c>
      <c r="E43" s="25">
        <v>1.33</v>
      </c>
      <c r="F43" s="18">
        <v>13.3</v>
      </c>
      <c r="G43" s="42">
        <f>(4848.4/100)*0.751806</f>
        <v>36.450562103999992</v>
      </c>
      <c r="H43" s="16">
        <v>10</v>
      </c>
      <c r="I43" s="17">
        <v>10</v>
      </c>
      <c r="J43" s="17">
        <v>20</v>
      </c>
      <c r="K43" s="21" t="s">
        <v>69</v>
      </c>
    </row>
  </sheetData>
  <sheetProtection formatCells="0" formatColumns="0" formatRows="0" insertColumns="0" insertRows="0" insertHyperlinks="0" deleteColumns="0" sort="0" autoFilter="0" pivotTables="0"/>
  <mergeCells count="2">
    <mergeCell ref="A2:B2"/>
    <mergeCell ref="G2:H2"/>
  </mergeCells>
  <pageMargins left="0.2" right="0.2" top="0.25" bottom="0.2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Electrical Fittings Price Sheet</vt:lpstr>
      <vt:lpstr>'Electrical Fittings Price Sheet'!Print_Area</vt:lpstr>
    </vt:vector>
  </TitlesOfParts>
  <Company>Westlake Chemical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Brunni, Mark</dc:creator>
  <cp:lastModifiedBy>Yearwood, Carrie</cp:lastModifiedBy>
  <cp:lastPrinted>2024-05-29T13:12:31Z</cp:lastPrinted>
  <dcterms:created xsi:type="dcterms:W3CDTF">2024-03-26T20:56:52Z</dcterms:created>
  <dcterms:modified xsi:type="dcterms:W3CDTF">2024-10-25T18:04:50Z</dcterms:modified>
</cp:coreProperties>
</file>